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8780" windowHeight="10875"/>
  </bookViews>
  <sheets>
    <sheet name="Feuil1" sheetId="1" r:id="rId1"/>
  </sheets>
  <externalReferences>
    <externalReference r:id="rId2"/>
  </externalReferences>
  <definedNames>
    <definedName name="Pipeline">'[1]7. Pipeline'!$B$9:$B$11</definedName>
  </definedNames>
  <calcPr calcId="145621"/>
  <fileRecoveryPr repairLoad="1"/>
</workbook>
</file>

<file path=xl/calcChain.xml><?xml version="1.0" encoding="utf-8"?>
<calcChain xmlns="http://schemas.openxmlformats.org/spreadsheetml/2006/main">
  <c r="K5" i="1" l="1"/>
  <c r="K6" i="1"/>
  <c r="K9" i="1"/>
  <c r="K10" i="1"/>
  <c r="K13" i="1"/>
  <c r="K14" i="1"/>
  <c r="K11" i="1"/>
  <c r="K12" i="1"/>
  <c r="K15" i="1"/>
  <c r="K16" i="1"/>
  <c r="K8" i="1"/>
  <c r="K7" i="1"/>
  <c r="K17" i="1"/>
  <c r="K18" i="1"/>
  <c r="H6" i="1"/>
  <c r="H9" i="1"/>
  <c r="H10" i="1"/>
  <c r="H13" i="1"/>
  <c r="H14" i="1"/>
  <c r="H11" i="1"/>
  <c r="H12" i="1"/>
  <c r="H15" i="1"/>
  <c r="H16" i="1"/>
  <c r="H8" i="1"/>
  <c r="H7" i="1"/>
  <c r="H17" i="1"/>
  <c r="H18" i="1"/>
  <c r="H5" i="1"/>
  <c r="J22" i="1"/>
  <c r="I22" i="1"/>
  <c r="K22" i="1" s="1"/>
  <c r="G22" i="1"/>
  <c r="F22" i="1"/>
  <c r="H22" i="1" s="1"/>
  <c r="J21" i="1"/>
  <c r="I21" i="1"/>
  <c r="G21" i="1"/>
  <c r="F21" i="1"/>
  <c r="H21" i="1" s="1"/>
  <c r="J20" i="1"/>
  <c r="I20" i="1"/>
  <c r="K20" i="1" s="1"/>
  <c r="G20" i="1"/>
  <c r="F20" i="1"/>
  <c r="H20" i="1" s="1"/>
  <c r="J19" i="1"/>
  <c r="I19" i="1"/>
  <c r="K19" i="1" s="1"/>
  <c r="G19" i="1"/>
  <c r="F19" i="1"/>
  <c r="H19" i="1" s="1"/>
  <c r="K21" i="1" l="1"/>
  <c r="L19" i="1"/>
  <c r="L20" i="1"/>
  <c r="L22" i="1"/>
  <c r="L18" i="1"/>
  <c r="L7" i="1"/>
  <c r="L16" i="1"/>
  <c r="L12" i="1"/>
  <c r="L14" i="1"/>
  <c r="L10" i="1"/>
  <c r="L6" i="1"/>
  <c r="L17" i="1"/>
  <c r="L8" i="1"/>
  <c r="L15" i="1"/>
  <c r="L11" i="1"/>
  <c r="L13" i="1"/>
  <c r="L9" i="1"/>
  <c r="L5" i="1"/>
  <c r="L21" i="1"/>
</calcChain>
</file>

<file path=xl/sharedStrings.xml><?xml version="1.0" encoding="utf-8"?>
<sst xmlns="http://schemas.openxmlformats.org/spreadsheetml/2006/main" count="71" uniqueCount="54">
  <si>
    <t>Required - please input</t>
  </si>
  <si>
    <t>Type</t>
  </si>
  <si>
    <t>Core</t>
  </si>
  <si>
    <t>Non-core</t>
  </si>
  <si>
    <t>Total</t>
  </si>
  <si>
    <t>Class A</t>
  </si>
  <si>
    <t>Class B</t>
  </si>
  <si>
    <t>Class C</t>
  </si>
  <si>
    <t>UNDP, Unops-EIF trust fund manager</t>
  </si>
  <si>
    <t>Amelioration de la competitivité des exportations des filieres vanille, ylan ylang et girofle</t>
  </si>
  <si>
    <r>
      <rPr>
        <b/>
        <u/>
        <sz val="8"/>
        <rFont val="Arial"/>
        <family val="2"/>
      </rPr>
      <t>Objectif</t>
    </r>
    <r>
      <rPr>
        <b/>
        <sz val="8"/>
        <rFont val="Arial"/>
        <family val="2"/>
      </rPr>
      <t xml:space="preserve"> :</t>
    </r>
    <r>
      <rPr>
        <sz val="8"/>
        <rFont val="Arial"/>
        <family val="2"/>
      </rPr>
      <t xml:space="preserve"> Le projet contribuera à améliorer la compétitivité des trois secteurs selectionnés en développant les connaissances opérationnelles et le savoir-faire des acteurs, en créant des structuers capables d'interagir avec les marchés internationaux et ne développant les produits d'exportation, de manière à mieux répondre aux exigences de ce marchés.    </t>
    </r>
    <r>
      <rPr>
        <b/>
        <u/>
        <sz val="8"/>
        <rFont val="Arial"/>
        <family val="2"/>
      </rPr>
      <t>Statut</t>
    </r>
    <r>
      <rPr>
        <b/>
        <sz val="8"/>
        <rFont val="Arial"/>
        <family val="2"/>
      </rPr>
      <t xml:space="preserve"> :</t>
    </r>
    <r>
      <rPr>
        <sz val="8"/>
        <rFont val="Arial"/>
        <family val="2"/>
      </rPr>
      <t xml:space="preserve"> Le document de projet est soumis au board du Cadre Intégré Renforcé pour approbation.                          </t>
    </r>
    <r>
      <rPr>
        <b/>
        <u/>
        <sz val="8"/>
        <rFont val="Arial"/>
        <family val="2"/>
      </rPr>
      <t>Risques</t>
    </r>
    <r>
      <rPr>
        <b/>
        <sz val="8"/>
        <rFont val="Arial"/>
        <family val="2"/>
      </rPr>
      <t xml:space="preserve"> </t>
    </r>
    <r>
      <rPr>
        <sz val="8"/>
        <rFont val="Arial"/>
        <family val="2"/>
      </rPr>
      <t>: Le Board du Cadre Intégré pourrait abaisser le taux GMS à 5%.                            Retard dans la finalisation et la signature des MOU par les agences d'exécution.</t>
    </r>
  </si>
  <si>
    <t>Projet d'ecotourisme aux Comores</t>
  </si>
  <si>
    <r>
      <rPr>
        <b/>
        <u/>
        <sz val="8"/>
        <rFont val="Arial"/>
        <family val="2"/>
      </rPr>
      <t>Objectif</t>
    </r>
    <r>
      <rPr>
        <b/>
        <sz val="8"/>
        <rFont val="Arial"/>
        <family val="2"/>
      </rPr>
      <t xml:space="preserve"> :</t>
    </r>
    <r>
      <rPr>
        <sz val="8"/>
        <rFont val="Arial"/>
        <family val="2"/>
      </rPr>
      <t xml:space="preserve"> Le projet visera  à remettre les Comores sur la carte des destinations touristiques, en veillant à préserver sa culture et son patrimoine naturel uniques et dans une perspective de promotion d'un tourisme duable et responsable.
</t>
    </r>
    <r>
      <rPr>
        <b/>
        <u/>
        <sz val="8"/>
        <rFont val="Arial"/>
        <family val="2"/>
      </rPr>
      <t>Statut</t>
    </r>
    <r>
      <rPr>
        <b/>
        <sz val="8"/>
        <rFont val="Arial"/>
        <family val="2"/>
      </rPr>
      <t xml:space="preserve"> :</t>
    </r>
    <r>
      <rPr>
        <sz val="8"/>
        <rFont val="Arial"/>
        <family val="2"/>
      </rPr>
      <t xml:space="preserve"> Descriptif encours d'élaboration.                              </t>
    </r>
    <r>
      <rPr>
        <b/>
        <u/>
        <sz val="8"/>
        <rFont val="Arial"/>
        <family val="2"/>
      </rPr>
      <t>Risques</t>
    </r>
    <r>
      <rPr>
        <b/>
        <sz val="8"/>
        <rFont val="Arial"/>
        <family val="2"/>
      </rPr>
      <t xml:space="preserve"> :</t>
    </r>
    <r>
      <rPr>
        <sz val="8"/>
        <rFont val="Arial"/>
        <family val="2"/>
      </rPr>
      <t xml:space="preserve"> Retard dans la finalisation et l'approbation du descriptif de projet.         Retard dans la finalisation et la signature des MOU par les agences d'exécution.               
</t>
    </r>
  </si>
  <si>
    <t>QATAR CHARITYBID/PNUD</t>
  </si>
  <si>
    <t xml:space="preserve">Programme d'autonomisation économique des familles pauvres et défavorisées en Union des Comores </t>
  </si>
  <si>
    <r>
      <rPr>
        <b/>
        <u/>
        <sz val="8"/>
        <rFont val="Arial"/>
        <family val="2"/>
      </rPr>
      <t>Objectif</t>
    </r>
    <r>
      <rPr>
        <b/>
        <sz val="8"/>
        <rFont val="Arial"/>
        <family val="2"/>
      </rPr>
      <t xml:space="preserve"> :</t>
    </r>
    <r>
      <rPr>
        <sz val="8"/>
        <rFont val="Arial"/>
        <family val="2"/>
      </rPr>
      <t xml:space="preserve"> Le programme visera à sortir les familles pauvres et marginalisées de l’ornière de la pauvreté et de la dépendance pour s’ouvrir sur les domaines de la production et du travail décent assurant un revenu stable et une autonomie affirmée.        </t>
    </r>
    <r>
      <rPr>
        <b/>
        <u/>
        <sz val="8"/>
        <rFont val="Arial"/>
        <family val="2"/>
      </rPr>
      <t>Statut</t>
    </r>
    <r>
      <rPr>
        <b/>
        <sz val="8"/>
        <rFont val="Arial"/>
        <family val="2"/>
      </rPr>
      <t xml:space="preserve"> :</t>
    </r>
    <r>
      <rPr>
        <sz val="8"/>
        <rFont val="Arial"/>
        <family val="2"/>
      </rPr>
      <t xml:space="preserve"> La note conceptuelle est partagée avec les principales parties prenantes que sont la Banque Islamique de Développement, le PNUD/Palestine et le Qatar Charity,                                           </t>
    </r>
    <r>
      <rPr>
        <b/>
        <u/>
        <sz val="8"/>
        <rFont val="Arial"/>
        <family val="2"/>
      </rPr>
      <t>Risques</t>
    </r>
    <r>
      <rPr>
        <b/>
        <sz val="8"/>
        <rFont val="Arial"/>
        <family val="2"/>
      </rPr>
      <t xml:space="preserve"> : </t>
    </r>
    <r>
      <rPr>
        <sz val="8"/>
        <rFont val="Arial"/>
        <family val="2"/>
      </rPr>
      <t>Retard dans la finalisation et la signature des MOU par les agences d'exécution.</t>
    </r>
  </si>
  <si>
    <t xml:space="preserve">4000 (PNUD/TTF GOV) </t>
  </si>
  <si>
    <t>Projet d'appui à la Décentralisation et au Développement local</t>
  </si>
  <si>
    <r>
      <rPr>
        <b/>
        <u/>
        <sz val="8"/>
        <rFont val="Arial"/>
        <family val="2"/>
      </rPr>
      <t>Objectif</t>
    </r>
    <r>
      <rPr>
        <b/>
        <sz val="8"/>
        <rFont val="Arial"/>
        <family val="2"/>
      </rPr>
      <t xml:space="preserve"> </t>
    </r>
    <r>
      <rPr>
        <sz val="8"/>
        <rFont val="Arial"/>
        <family val="2"/>
      </rPr>
      <t xml:space="preserve">: Le présent projet porte sur le parachèvement du dispositif juridique et institutionnel de la décentralisation en vue de responsabiliser les collectivités locales et régionales dans la gestion de leur développement, ainsi que la mise en place des mécanismes et des actions de développement local permettant de jeter les bases d’un développement intégrateur de la population.                 </t>
    </r>
    <r>
      <rPr>
        <b/>
        <u/>
        <sz val="8"/>
        <rFont val="Arial"/>
        <family val="2"/>
      </rPr>
      <t>Statut</t>
    </r>
    <r>
      <rPr>
        <b/>
        <sz val="8"/>
        <rFont val="Arial"/>
        <family val="2"/>
      </rPr>
      <t xml:space="preserve"> :</t>
    </r>
    <r>
      <rPr>
        <sz val="8"/>
        <rFont val="Arial"/>
        <family val="2"/>
      </rPr>
      <t xml:space="preserve"> La note conceptuelle en cours de finalisation et identification des certaines sources de co-financements.   </t>
    </r>
    <r>
      <rPr>
        <b/>
        <u/>
        <sz val="8"/>
        <rFont val="Arial"/>
        <family val="2"/>
      </rPr>
      <t>Risques</t>
    </r>
    <r>
      <rPr>
        <b/>
        <sz val="8"/>
        <rFont val="Arial"/>
        <family val="2"/>
      </rPr>
      <t xml:space="preserve"> : </t>
    </r>
    <r>
      <rPr>
        <sz val="8"/>
        <rFont val="Arial"/>
        <family val="2"/>
      </rPr>
      <t xml:space="preserve">Manque d'intéret de la part des donateurs identifiés.                                             </t>
    </r>
  </si>
  <si>
    <t>4000 (PNUD/Comité arabe de suivi de la conférence de Doha)</t>
  </si>
  <si>
    <t xml:space="preserve">Appui à la rénovation du Système Judiciaire en Union des Comores </t>
  </si>
  <si>
    <r>
      <rPr>
        <b/>
        <u/>
        <sz val="8"/>
        <rFont val="Arial"/>
        <family val="2"/>
      </rPr>
      <t>Objectif</t>
    </r>
    <r>
      <rPr>
        <b/>
        <sz val="8"/>
        <rFont val="Arial"/>
        <family val="2"/>
      </rPr>
      <t xml:space="preserve"> :</t>
    </r>
    <r>
      <rPr>
        <sz val="8"/>
        <rFont val="Arial"/>
        <family val="2"/>
      </rPr>
      <t xml:space="preserve"> Le projet a pour objectif général de restaurer la confiance dans la justice afin de lui permettre de jouer son rôle de troisième pouvoir à travers le renforcement de l’appareil judiciaire afin de créer un environnement favorable et des conditions objectives pour un fonctionnement normal de la justice et le respect des Droits de l’Homme en Union des Comores.                                     </t>
    </r>
    <r>
      <rPr>
        <b/>
        <u/>
        <sz val="8"/>
        <rFont val="Arial"/>
        <family val="2"/>
      </rPr>
      <t>Statut</t>
    </r>
    <r>
      <rPr>
        <b/>
        <sz val="8"/>
        <rFont val="Arial"/>
        <family val="2"/>
      </rPr>
      <t xml:space="preserve"> :</t>
    </r>
    <r>
      <rPr>
        <sz val="8"/>
        <rFont val="Arial"/>
        <family val="2"/>
      </rPr>
      <t xml:space="preserve"> Note conceptuelle approvée et identification de certaines sources de partenariats techniques et financiers,                                     </t>
    </r>
    <r>
      <rPr>
        <b/>
        <u/>
        <sz val="8"/>
        <rFont val="Arial"/>
        <family val="2"/>
      </rPr>
      <t>Risques</t>
    </r>
    <r>
      <rPr>
        <b/>
        <sz val="8"/>
        <rFont val="Arial"/>
        <family val="2"/>
      </rPr>
      <t xml:space="preserve"> :</t>
    </r>
    <r>
      <rPr>
        <sz val="8"/>
        <rFont val="Arial"/>
        <family val="2"/>
      </rPr>
      <t xml:space="preserve"> Absence d'un engagement politique fort et constant des autorités gouvernementales et des partenaires potentiels.</t>
    </r>
  </si>
  <si>
    <t xml:space="preserve">4000 (PNUD/BMACBF/LEA/QATAR/Fonds Nordiques/ TTF GOV) </t>
  </si>
  <si>
    <t xml:space="preserve">Appui au renforcement et à l'accélération de la réforme administrative en Union des Comores </t>
  </si>
  <si>
    <r>
      <rPr>
        <b/>
        <u/>
        <sz val="8"/>
        <rFont val="Arial"/>
        <family val="2"/>
      </rPr>
      <t>Objectif</t>
    </r>
    <r>
      <rPr>
        <b/>
        <sz val="8"/>
        <rFont val="Arial"/>
        <family val="2"/>
      </rPr>
      <t xml:space="preserve"> :</t>
    </r>
    <r>
      <rPr>
        <sz val="8"/>
        <rFont val="Arial"/>
        <family val="2"/>
      </rPr>
      <t xml:space="preserve"> Le présente projet vise, dans le cadre d'une approche consensuelle avec les autorités, la société civile et les autres partenaires, le renforcement des capacités et la modernisation de l'administration publique en vue de rendre de services de qualité à leurs usagers au regard des besoins et des moyens de l'Etat.                </t>
    </r>
    <r>
      <rPr>
        <b/>
        <u/>
        <sz val="8"/>
        <rFont val="Arial"/>
        <family val="2"/>
      </rPr>
      <t>Statut</t>
    </r>
    <r>
      <rPr>
        <b/>
        <sz val="8"/>
        <rFont val="Arial"/>
        <family val="2"/>
      </rPr>
      <t xml:space="preserve"> :</t>
    </r>
    <r>
      <rPr>
        <sz val="8"/>
        <rFont val="Arial"/>
        <family val="2"/>
      </rPr>
      <t xml:space="preserve"> Note conceptuelle approvée et identification de certaines sources de partenariats techniques et financiers,                                     </t>
    </r>
    <r>
      <rPr>
        <b/>
        <u/>
        <sz val="8"/>
        <rFont val="Arial"/>
        <family val="2"/>
      </rPr>
      <t>Risques</t>
    </r>
    <r>
      <rPr>
        <b/>
        <sz val="8"/>
        <rFont val="Arial"/>
        <family val="2"/>
      </rPr>
      <t xml:space="preserve"> </t>
    </r>
    <r>
      <rPr>
        <sz val="8"/>
        <rFont val="Arial"/>
        <family val="2"/>
      </rPr>
      <t>: Absence d'un engagement politique fort et constant des autorités gouvernementales et des partenaires potentiels.</t>
    </r>
  </si>
  <si>
    <t>62160 (LDCF)</t>
  </si>
  <si>
    <t xml:space="preserve">Adaptation et atténuation des impacts des changements climatiques pour la prévention et réduction des risques liés aux catastrophes naturelles en Union des Comores </t>
  </si>
  <si>
    <r>
      <t xml:space="preserve"> </t>
    </r>
    <r>
      <rPr>
        <b/>
        <u/>
        <sz val="8"/>
        <rFont val="Arial"/>
        <family val="2"/>
      </rPr>
      <t>Objectif</t>
    </r>
    <r>
      <rPr>
        <b/>
        <sz val="8"/>
        <rFont val="Arial"/>
        <family val="2"/>
      </rPr>
      <t xml:space="preserve"> : </t>
    </r>
    <r>
      <rPr>
        <sz val="8"/>
        <rFont val="Arial"/>
        <family val="2"/>
      </rPr>
      <t xml:space="preserve">le projet vise à soutenir la réduction de la pauvreté et le développement durable en Union des Comores, à travers l’intégration de la gestion des risques de catastrophes dans les politiques, en mettant l’accent sur le renforcement des capacités de gestion des risques liés aux aléas, l’atténuation des risques, et d’une manière générale la réduction de la vulnérabilité des communautés et leur préparation.                                     </t>
    </r>
    <r>
      <rPr>
        <b/>
        <u/>
        <sz val="8"/>
        <rFont val="Arial"/>
        <family val="2"/>
      </rPr>
      <t>Statut</t>
    </r>
    <r>
      <rPr>
        <b/>
        <sz val="8"/>
        <rFont val="Arial"/>
        <family val="2"/>
      </rPr>
      <t xml:space="preserve"> :</t>
    </r>
    <r>
      <rPr>
        <sz val="8"/>
        <rFont val="Arial"/>
        <family val="2"/>
      </rPr>
      <t xml:space="preserve"> accord de principe du Gvt pour désigner le PNUD comme agence préférée pour la levée des fonds auprès du GEF/LDCF.                     </t>
    </r>
    <r>
      <rPr>
        <b/>
        <u/>
        <sz val="8"/>
        <rFont val="Arial"/>
        <family val="2"/>
      </rPr>
      <t>Risques</t>
    </r>
    <r>
      <rPr>
        <b/>
        <sz val="8"/>
        <rFont val="Arial"/>
        <family val="2"/>
      </rPr>
      <t xml:space="preserve"> :</t>
    </r>
    <r>
      <rPr>
        <sz val="8"/>
        <rFont val="Arial"/>
        <family val="2"/>
      </rPr>
      <t xml:space="preserve"> épuisement des fonds au niveau du guichet LDCF.</t>
    </r>
  </si>
  <si>
    <t>04300/04000 (BCPR/PNUD)</t>
  </si>
  <si>
    <t>Renforcement es capacités de l'Observatoire Volcanologique du Karthala (OVK)</t>
  </si>
  <si>
    <r>
      <rPr>
        <b/>
        <u/>
        <sz val="8"/>
        <rFont val="Arial"/>
        <family val="2"/>
      </rPr>
      <t>Objectif</t>
    </r>
    <r>
      <rPr>
        <b/>
        <sz val="8"/>
        <rFont val="Arial"/>
        <family val="2"/>
      </rPr>
      <t xml:space="preserve"> :</t>
    </r>
    <r>
      <rPr>
        <b/>
        <u/>
        <sz val="8"/>
        <rFont val="Arial"/>
        <family val="2"/>
      </rPr>
      <t xml:space="preserve"> </t>
    </r>
    <r>
      <rPr>
        <sz val="8"/>
        <rFont val="Arial"/>
        <family val="2"/>
      </rPr>
      <t xml:space="preserve">Renforcer les capacités systémiques, institutionnelles et individuelles de surveillance du volcan, et promotion des partenariats scientifiques et techniques avec d'autres observatoires à l'échelle régionale et internationale, à travers des accords de coopération Sud-Sud et Nord-Sud.                                    </t>
    </r>
    <r>
      <rPr>
        <b/>
        <u/>
        <sz val="8"/>
        <rFont val="Arial"/>
        <family val="2"/>
      </rPr>
      <t>Statut</t>
    </r>
    <r>
      <rPr>
        <b/>
        <sz val="8"/>
        <rFont val="Arial"/>
        <family val="2"/>
      </rPr>
      <t xml:space="preserve"> : C</t>
    </r>
    <r>
      <rPr>
        <sz val="8"/>
        <rFont val="Arial"/>
        <family val="2"/>
      </rPr>
      <t xml:space="preserve">oncept note et identification des sources de cofinancement.                             </t>
    </r>
    <r>
      <rPr>
        <b/>
        <u/>
        <sz val="8"/>
        <rFont val="Arial"/>
        <family val="2"/>
      </rPr>
      <t>Risques</t>
    </r>
    <r>
      <rPr>
        <b/>
        <sz val="8"/>
        <rFont val="Arial"/>
        <family val="2"/>
      </rPr>
      <t xml:space="preserve"> :</t>
    </r>
    <r>
      <rPr>
        <sz val="8"/>
        <rFont val="Arial"/>
        <family val="2"/>
      </rPr>
      <t xml:space="preserve"> les cofinancements identifiés tardent à se concrétiser. </t>
    </r>
  </si>
  <si>
    <t>04000/ (PNUD/Fonds Vert/QATAR)</t>
  </si>
  <si>
    <t xml:space="preserve">Intégration de la biodiversité dans les chaines de valeurs des plantes aromatiques et médicinales en Union des Comores </t>
  </si>
  <si>
    <r>
      <rPr>
        <b/>
        <u/>
        <sz val="8"/>
        <rFont val="Arial"/>
        <family val="2"/>
      </rPr>
      <t>Objectif :</t>
    </r>
    <r>
      <rPr>
        <sz val="8"/>
        <rFont val="Arial"/>
        <family val="2"/>
      </rPr>
      <t xml:space="preserve">Le présent projet a pour objectif d'assurer une production durable et une meilleure valorisation des plantes aromatiques et médicinales par une gestion rationnelle de la ressource naturelle de base, la conservation de la biodiversité et l'intégration et le renforcement des capacités des différents intervenants dans la chaîne de valeurs de la filière, notamment à travers la modernisation des techniques de production et de transformation.                      </t>
    </r>
    <r>
      <rPr>
        <b/>
        <u/>
        <sz val="8"/>
        <rFont val="Arial"/>
        <family val="2"/>
      </rPr>
      <t xml:space="preserve">Statut : </t>
    </r>
    <r>
      <rPr>
        <sz val="8"/>
        <rFont val="Arial"/>
        <family val="2"/>
      </rPr>
      <t xml:space="preserve">La note conceptuelle en cours de finalisation et identification des certaines sources de co-financements.  </t>
    </r>
    <r>
      <rPr>
        <b/>
        <u/>
        <sz val="8"/>
        <rFont val="Arial"/>
        <family val="2"/>
      </rPr>
      <t xml:space="preserve"> Risques : </t>
    </r>
    <r>
      <rPr>
        <sz val="8"/>
        <rFont val="Arial"/>
        <family val="2"/>
      </rPr>
      <t xml:space="preserve">Maitrise des mécanismes de levée de fonds dans le cadre du Fonds Vert.     </t>
    </r>
  </si>
  <si>
    <t>04000 (PNUD/BID)</t>
  </si>
  <si>
    <t>Développement des capacités institutionnelles, systémiques et indivduelles de planification et de gestion du développement au niveau national, sectoriel et insulaire</t>
  </si>
  <si>
    <r>
      <rPr>
        <b/>
        <u/>
        <sz val="8"/>
        <rFont val="Arial"/>
        <family val="2"/>
      </rPr>
      <t>Objectif :</t>
    </r>
    <r>
      <rPr>
        <sz val="8"/>
        <rFont val="Arial"/>
        <family val="2"/>
      </rPr>
      <t xml:space="preserve"> Le présent projet vise à renforcer les capacités, établir les cadres légal, administratif, institutionnel et opérationnel, et à développer les compétences techniques essentielles pour la planification et la gestion du développement aux niveaux national, régional et sectoriel.   </t>
    </r>
    <r>
      <rPr>
        <b/>
        <u/>
        <sz val="8"/>
        <rFont val="Arial"/>
        <family val="2"/>
      </rPr>
      <t>Statut :</t>
    </r>
    <r>
      <rPr>
        <sz val="8"/>
        <rFont val="Arial"/>
        <family val="2"/>
      </rPr>
      <t xml:space="preserve"> La note conceptuelle et un draft de document de rojet sont disponibles et identification des certaines sources de co-financements.   </t>
    </r>
    <r>
      <rPr>
        <b/>
        <u/>
        <sz val="8"/>
        <rFont val="Arial"/>
        <family val="2"/>
      </rPr>
      <t xml:space="preserve">Risques : </t>
    </r>
    <r>
      <rPr>
        <sz val="8"/>
        <rFont val="Arial"/>
        <family val="2"/>
      </rPr>
      <t xml:space="preserve">Maitrise des mécanismes de levée de fonds de la BID.     </t>
    </r>
  </si>
  <si>
    <t>62000 (GEF/PNUD)</t>
  </si>
  <si>
    <t>Développement d’un réseau national d’aires protégées terrestres et marines représentatives du patrimoine naturel unique des Comores et cogérées avec les communautés villageoises locales</t>
  </si>
  <si>
    <r>
      <rPr>
        <b/>
        <u/>
        <sz val="8"/>
        <rFont val="Arial"/>
        <family val="2"/>
      </rPr>
      <t>Objectif :</t>
    </r>
    <r>
      <rPr>
        <sz val="8"/>
        <rFont val="Arial"/>
        <family val="2"/>
      </rPr>
      <t xml:space="preserve"> le projet vise la mise en place d'un système plus vaste et fonctionnel d'aires protégées en Union des Comores, représentatif de la richesse en biodiversité du pays et offrant de bonnes perspectives pour un avenir durable au profir des communautés riveraines des aires protégées.                            </t>
    </r>
    <r>
      <rPr>
        <b/>
        <u/>
        <sz val="8"/>
        <rFont val="Arial"/>
        <family val="2"/>
      </rPr>
      <t>Statut :</t>
    </r>
    <r>
      <rPr>
        <sz val="8"/>
        <rFont val="Arial"/>
        <family val="2"/>
      </rPr>
      <t xml:space="preserve">                                         -Allocation de des fonds par le conseil du GEF (4,6 Millions USD).                                            -Descrptif de projet en cours d'élaboration.                                 </t>
    </r>
    <r>
      <rPr>
        <b/>
        <u/>
        <sz val="8"/>
        <rFont val="Arial"/>
        <family val="2"/>
      </rPr>
      <t>Risques :</t>
    </r>
    <r>
      <rPr>
        <sz val="8"/>
        <rFont val="Arial"/>
        <family val="2"/>
      </rPr>
      <t xml:space="preserve"> retard dans la finalisation du document et dans la mise à disposition des fonds.                   </t>
    </r>
  </si>
  <si>
    <t>62160 (LDCF-GEF/PNUD)</t>
  </si>
  <si>
    <t xml:space="preserve">Développement des capacités d'adaptation et de résilience aux changements climatiques dans le secteur agricole aux Comores </t>
  </si>
  <si>
    <r>
      <rPr>
        <b/>
        <u/>
        <sz val="8"/>
        <rFont val="Arial"/>
        <family val="2"/>
      </rPr>
      <t>Objectif :</t>
    </r>
    <r>
      <rPr>
        <sz val="8"/>
        <rFont val="Arial"/>
        <family val="2"/>
      </rPr>
      <t xml:space="preserve"> Renforcer les capacités des communautés vulnérables à faire face aux risques encourus dus aux changements climatiques et la variablité sur les systèmes agro-sylvo-patoraux des Comores.                                        </t>
    </r>
    <r>
      <rPr>
        <b/>
        <u/>
        <sz val="8"/>
        <rFont val="Arial"/>
        <family val="2"/>
      </rPr>
      <t>Statuts :</t>
    </r>
    <r>
      <rPr>
        <b/>
        <sz val="8"/>
        <rFont val="Arial"/>
        <family val="2"/>
      </rPr>
      <t xml:space="preserve"> </t>
    </r>
    <r>
      <rPr>
        <sz val="8"/>
        <rFont val="Arial"/>
        <family val="2"/>
      </rPr>
      <t xml:space="preserve">Allocation de des fonds par le conseil du GEF (10 Millions USD).                               Descrptif de projet validé au niveau national et en instance de soumission au secrétariat du GEF pour la mise à disposition des fonds.                </t>
    </r>
    <r>
      <rPr>
        <b/>
        <u/>
        <sz val="8"/>
        <rFont val="Arial"/>
        <family val="2"/>
      </rPr>
      <t>Risques :</t>
    </r>
    <r>
      <rPr>
        <sz val="8"/>
        <rFont val="Arial"/>
        <family val="2"/>
      </rPr>
      <t xml:space="preserve"> retard dans la mise à disposition des fonds.  </t>
    </r>
    <r>
      <rPr>
        <b/>
        <sz val="8"/>
        <rFont val="Arial"/>
        <family val="2"/>
      </rPr>
      <t xml:space="preserve">               </t>
    </r>
  </si>
  <si>
    <t>62000 (Fonds d'adaptation)</t>
  </si>
  <si>
    <t xml:space="preserve">Amélioration de la qualité de l'eau et gestion durable des ressources en eau au bénéfice eds communautés les plus vulnérables au changements climatiques </t>
  </si>
  <si>
    <r>
      <rPr>
        <b/>
        <u/>
        <sz val="8"/>
        <rFont val="Arial"/>
        <family val="2"/>
      </rPr>
      <t>Objectif :</t>
    </r>
    <r>
      <rPr>
        <sz val="8"/>
        <rFont val="Arial"/>
        <family val="2"/>
      </rPr>
      <t xml:space="preserve"> Renforcement des systèmes de suivi et de contrôle de la qualité des eaux et développement d'infrastructure de collecte et d'approvisonnement durable en eau à des fins domestiques et agro-sylvo-pastorales, pour faire face aux impacts des changements climatiques.        </t>
    </r>
    <r>
      <rPr>
        <b/>
        <u/>
        <sz val="8"/>
        <rFont val="Arial"/>
        <family val="2"/>
      </rPr>
      <t xml:space="preserve">Statut : </t>
    </r>
    <r>
      <rPr>
        <sz val="8"/>
        <rFont val="Arial"/>
        <family val="2"/>
      </rPr>
      <t xml:space="preserve"> accord de principe du Gvt pour désigner le PNUD comme agence préférée pour la levée de fonds auprès Fonds d'Adaptation.                                  </t>
    </r>
    <r>
      <rPr>
        <b/>
        <u/>
        <sz val="8"/>
        <rFont val="Arial"/>
        <family val="2"/>
      </rPr>
      <t xml:space="preserve">Risques : </t>
    </r>
    <r>
      <rPr>
        <sz val="8"/>
        <rFont val="Arial"/>
        <family val="2"/>
      </rPr>
      <t xml:space="preserve">épuisement du plafond des fonds éligibles pour les agences                                 </t>
    </r>
  </si>
  <si>
    <t>62000 (STAR6)</t>
  </si>
  <si>
    <t xml:space="preserve">Efficacité énergétique et approvisonnement durable en énergies propres aux Comores </t>
  </si>
  <si>
    <r>
      <rPr>
        <b/>
        <u/>
        <sz val="8"/>
        <rFont val="Arial"/>
        <family val="2"/>
      </rPr>
      <t xml:space="preserve">Objectif : </t>
    </r>
    <r>
      <rPr>
        <sz val="8"/>
        <rFont val="Arial"/>
        <family val="2"/>
      </rPr>
      <t xml:space="preserve">Le présent projet porte sur l’amélioration de l’efficacité énergétique et la diversification des sources d’énergies renouvelables locales pour tendre vers  l’autonomie énergétique et limiter les émissions des gaz responsables de l’effet de serre (G.E.S.).                              </t>
    </r>
    <r>
      <rPr>
        <b/>
        <u/>
        <sz val="8"/>
        <rFont val="Arial"/>
        <family val="2"/>
      </rPr>
      <t xml:space="preserve">Statut : </t>
    </r>
    <r>
      <rPr>
        <sz val="8"/>
        <rFont val="Arial"/>
        <family val="2"/>
      </rPr>
      <t xml:space="preserve">                                        -concept note, comme outil d'approche des partebnaires potentiels.                                    -Préparation en partenariat avec le Gvt de la Nouvelle-Zélande d'une table ronde des donateurs sur le développement des énérgies propres en Union des Comores.                                     -Identification du STAR6 (GEF) comme source de cofinancement.                                      </t>
    </r>
    <r>
      <rPr>
        <b/>
        <u/>
        <sz val="8"/>
        <rFont val="Arial"/>
        <family val="2"/>
      </rPr>
      <t>Risques :</t>
    </r>
    <r>
      <rPr>
        <sz val="8"/>
        <rFont val="Arial"/>
        <family val="2"/>
      </rPr>
      <t xml:space="preserve"> Concurrence avec les autres agences de mise en oeuvre du GEF.</t>
    </r>
  </si>
  <si>
    <t>TOTAL</t>
  </si>
  <si>
    <t>Fonds</t>
  </si>
  <si>
    <t>Titre</t>
  </si>
  <si>
    <t>Objectif, Statut et Risques</t>
  </si>
  <si>
    <t>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</si>
</sst>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 #,##0.00_);_(* \(#,##0.00\);_(* &quot;-&quot;??_);_(@_)"/>
    <numFmt numFmtId="166" formatCode="&quot;$&quot;#,##0"/>
  </numFmts>
  <fonts count="14" x14ac:knownFonts="1">
    <font>
      <sz val="11"/>
      <color theme="1"/>
      <name val="Calibri"/>
      <family val="2"/>
      <scheme val="minor"/>
    </font>
    <font>
      <b/>
      <sz val="11"/>
      <color theme="1"/>
      <name val="Calibri"/>
      <family val="2"/>
      <scheme val="minor"/>
    </font>
    <font>
      <sz val="16"/>
      <color rgb="FF0070C0"/>
      <name val="Arial"/>
      <family val="2"/>
    </font>
    <font>
      <b/>
      <sz val="8"/>
      <color rgb="FFC00000"/>
      <name val="Arial"/>
      <family val="2"/>
    </font>
    <font>
      <b/>
      <sz val="8"/>
      <color theme="0"/>
      <name val="Arial"/>
      <family val="2"/>
    </font>
    <font>
      <sz val="10"/>
      <name val="Arial"/>
      <family val="2"/>
    </font>
    <font>
      <b/>
      <sz val="8"/>
      <color theme="8" tint="-0.499984740745262"/>
      <name val="Arial"/>
      <family val="2"/>
    </font>
    <font>
      <b/>
      <sz val="8"/>
      <color theme="3" tint="-0.249977111117893"/>
      <name val="Arial"/>
      <family val="2"/>
    </font>
    <font>
      <b/>
      <sz val="8"/>
      <color indexed="12"/>
      <name val="Arial"/>
      <family val="2"/>
    </font>
    <font>
      <sz val="8"/>
      <color indexed="8"/>
      <name val="Arial"/>
      <family val="2"/>
    </font>
    <font>
      <sz val="8"/>
      <name val="Arial"/>
      <family val="2"/>
    </font>
    <font>
      <b/>
      <u/>
      <sz val="8"/>
      <name val="Arial"/>
      <family val="2"/>
    </font>
    <font>
      <b/>
      <sz val="8"/>
      <name val="Arial"/>
      <family val="2"/>
    </font>
    <font>
      <b/>
      <sz val="10"/>
      <color theme="1"/>
      <name val="Calibri"/>
      <family val="2"/>
      <scheme val="minor"/>
    </font>
  </fonts>
  <fills count="12">
    <fill>
      <patternFill patternType="none"/>
    </fill>
    <fill>
      <patternFill patternType="gray125"/>
    </fill>
    <fill>
      <patternFill patternType="solid">
        <fgColor theme="1" tint="0.34998626667073579"/>
        <bgColor indexed="64"/>
      </patternFill>
    </fill>
    <fill>
      <patternFill patternType="solid">
        <fgColor rgb="FFFFC000"/>
        <bgColor indexed="64"/>
      </patternFill>
    </fill>
    <fill>
      <patternFill patternType="solid">
        <fgColor rgb="FF0070C0"/>
        <bgColor indexed="64"/>
      </patternFill>
    </fill>
    <fill>
      <patternFill patternType="solid">
        <fgColor theme="8"/>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auto="1"/>
      </left>
      <right/>
      <top/>
      <bottom/>
      <diagonal/>
    </border>
    <border>
      <left style="thin">
        <color indexed="64"/>
      </left>
      <right style="thin">
        <color indexed="64"/>
      </right>
      <top/>
      <bottom style="thin">
        <color indexed="64"/>
      </bottom>
      <diagonal/>
    </border>
  </borders>
  <cellStyleXfs count="3">
    <xf numFmtId="0" fontId="0" fillId="0" borderId="0"/>
    <xf numFmtId="164" fontId="5" fillId="0" borderId="0" applyFont="0" applyFill="0" applyBorder="0" applyAlignment="0" applyProtection="0"/>
    <xf numFmtId="165" fontId="5" fillId="0" borderId="0" applyFont="0" applyFill="0" applyBorder="0" applyAlignment="0" applyProtection="0"/>
  </cellStyleXfs>
  <cellXfs count="41">
    <xf numFmtId="0" fontId="0" fillId="0" borderId="0" xfId="0"/>
    <xf numFmtId="0" fontId="2" fillId="2" borderId="1" xfId="0" applyFont="1" applyFill="1" applyBorder="1" applyAlignment="1" applyProtection="1">
      <alignment vertical="center"/>
      <protection locked="0"/>
    </xf>
    <xf numFmtId="0" fontId="4" fillId="4" borderId="5"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6" fillId="0" borderId="1" xfId="1" applyNumberFormat="1" applyFont="1" applyFill="1" applyBorder="1" applyAlignment="1" applyProtection="1">
      <alignment horizontal="center" vertical="center"/>
      <protection locked="0"/>
    </xf>
    <xf numFmtId="0" fontId="6" fillId="7" borderId="1" xfId="1" applyNumberFormat="1" applyFont="1" applyFill="1" applyBorder="1" applyAlignment="1" applyProtection="1">
      <alignment horizontal="center" vertical="center"/>
      <protection locked="0"/>
    </xf>
    <xf numFmtId="0" fontId="7" fillId="0" borderId="1" xfId="1" applyNumberFormat="1" applyFont="1" applyFill="1" applyBorder="1" applyAlignment="1" applyProtection="1">
      <alignment horizontal="center" vertical="center"/>
      <protection locked="0"/>
    </xf>
    <xf numFmtId="0" fontId="7" fillId="8" borderId="1" xfId="1" applyNumberFormat="1" applyFont="1" applyFill="1" applyBorder="1" applyAlignment="1" applyProtection="1">
      <alignment horizontal="center" vertical="center"/>
      <protection locked="0"/>
    </xf>
    <xf numFmtId="0" fontId="8" fillId="9" borderId="5" xfId="1" applyNumberFormat="1" applyFont="1" applyFill="1" applyBorder="1" applyAlignment="1" applyProtection="1">
      <alignment horizontal="right" vertical="center"/>
      <protection locked="0"/>
    </xf>
    <xf numFmtId="0" fontId="9" fillId="9" borderId="1" xfId="0" applyFont="1" applyFill="1" applyBorder="1" applyAlignment="1" applyProtection="1">
      <alignment horizontal="center"/>
      <protection locked="0"/>
    </xf>
    <xf numFmtId="3" fontId="8" fillId="0" borderId="1" xfId="1" applyNumberFormat="1" applyFont="1" applyFill="1" applyBorder="1" applyAlignment="1" applyProtection="1">
      <alignment horizontal="right" vertical="center"/>
      <protection locked="0"/>
    </xf>
    <xf numFmtId="3" fontId="8" fillId="9" borderId="1" xfId="1" applyNumberFormat="1" applyFont="1" applyFill="1" applyBorder="1" applyAlignment="1" applyProtection="1">
      <alignment horizontal="right" vertical="center"/>
      <protection locked="0"/>
    </xf>
    <xf numFmtId="0" fontId="8" fillId="9" borderId="6" xfId="1" applyNumberFormat="1" applyFont="1" applyFill="1" applyBorder="1" applyAlignment="1" applyProtection="1">
      <alignment horizontal="right" vertical="center"/>
      <protection locked="0"/>
    </xf>
    <xf numFmtId="0" fontId="8" fillId="9" borderId="8" xfId="1" applyNumberFormat="1" applyFont="1" applyFill="1" applyBorder="1" applyAlignment="1" applyProtection="1">
      <alignment horizontal="right" vertical="center"/>
      <protection locked="0"/>
    </xf>
    <xf numFmtId="0" fontId="9" fillId="0" borderId="1" xfId="0" applyFont="1" applyFill="1" applyBorder="1" applyAlignment="1" applyProtection="1">
      <alignment horizontal="center" vertical="center"/>
      <protection locked="0"/>
    </xf>
    <xf numFmtId="0" fontId="10" fillId="0" borderId="1" xfId="0" applyFont="1" applyFill="1" applyBorder="1" applyAlignment="1">
      <alignment horizontal="left" vertical="center" wrapText="1"/>
    </xf>
    <xf numFmtId="0" fontId="10" fillId="9" borderId="1" xfId="0" applyFont="1" applyFill="1" applyBorder="1" applyAlignment="1">
      <alignment horizontal="left" vertical="center" wrapText="1"/>
    </xf>
    <xf numFmtId="166" fontId="10" fillId="0" borderId="1" xfId="2" applyNumberFormat="1" applyFont="1" applyFill="1" applyBorder="1" applyAlignment="1">
      <alignment horizontal="right" vertical="center"/>
    </xf>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protection locked="0"/>
    </xf>
    <xf numFmtId="3" fontId="8" fillId="10" borderId="1" xfId="1" applyNumberFormat="1" applyFont="1" applyFill="1" applyBorder="1" applyAlignment="1" applyProtection="1">
      <alignment horizontal="right" vertical="center"/>
      <protection locked="0"/>
    </xf>
    <xf numFmtId="3" fontId="10" fillId="11" borderId="1" xfId="1" applyNumberFormat="1" applyFont="1" applyFill="1" applyBorder="1" applyAlignment="1" applyProtection="1">
      <alignment horizontal="right" vertical="center"/>
      <protection locked="0"/>
    </xf>
    <xf numFmtId="166" fontId="12" fillId="0" borderId="1" xfId="2" applyNumberFormat="1" applyFont="1" applyFill="1" applyBorder="1" applyAlignment="1">
      <alignment horizontal="right" vertical="center"/>
    </xf>
    <xf numFmtId="0" fontId="7" fillId="8" borderId="2" xfId="1" applyNumberFormat="1" applyFont="1" applyFill="1" applyBorder="1" applyAlignment="1" applyProtection="1">
      <alignment horizontal="center" vertical="center"/>
      <protection locked="0"/>
    </xf>
    <xf numFmtId="0" fontId="13" fillId="10" borderId="5" xfId="0" applyFont="1" applyFill="1" applyBorder="1" applyAlignment="1">
      <alignment horizontal="center"/>
    </xf>
    <xf numFmtId="0" fontId="1" fillId="10" borderId="8" xfId="0" applyFont="1" applyFill="1" applyBorder="1"/>
    <xf numFmtId="49" fontId="9" fillId="0" borderId="1" xfId="0" applyNumberFormat="1" applyFont="1" applyFill="1" applyBorder="1" applyAlignment="1" applyProtection="1">
      <alignment horizontal="center" vertical="center"/>
      <protection locked="0"/>
    </xf>
    <xf numFmtId="164" fontId="4" fillId="6" borderId="2" xfId="1" applyFont="1" applyFill="1" applyBorder="1" applyAlignment="1" applyProtection="1">
      <alignment horizontal="center" vertical="center" wrapText="1"/>
      <protection locked="0"/>
    </xf>
    <xf numFmtId="164" fontId="4" fillId="6" borderId="3" xfId="1" applyFont="1" applyFill="1" applyBorder="1" applyAlignment="1" applyProtection="1">
      <alignment horizontal="center" vertical="center" wrapText="1"/>
      <protection locked="0"/>
    </xf>
    <xf numFmtId="164" fontId="4" fillId="6" borderId="4" xfId="1" applyFont="1" applyFill="1" applyBorder="1" applyAlignment="1" applyProtection="1">
      <alignment horizontal="center" vertical="center" wrapText="1"/>
      <protection locked="0"/>
    </xf>
    <xf numFmtId="164" fontId="4" fillId="4" borderId="7" xfId="1" applyFont="1" applyFill="1" applyBorder="1" applyAlignment="1" applyProtection="1">
      <alignment horizontal="center" vertical="center" wrapText="1"/>
      <protection locked="0"/>
    </xf>
    <xf numFmtId="164" fontId="4" fillId="4" borderId="0" xfId="1" applyFont="1" applyFill="1" applyBorder="1" applyAlignment="1" applyProtection="1">
      <alignment horizontal="center" vertical="center" wrapText="1"/>
      <protection locked="0"/>
    </xf>
    <xf numFmtId="3" fontId="3" fillId="3" borderId="7" xfId="0" applyNumberFormat="1" applyFont="1" applyFill="1" applyBorder="1" applyAlignment="1">
      <alignment horizontal="center" vertical="center" wrapText="1"/>
    </xf>
    <xf numFmtId="3" fontId="3" fillId="3" borderId="0" xfId="0" applyNumberFormat="1" applyFont="1" applyFill="1" applyBorder="1" applyAlignment="1">
      <alignment horizontal="center" vertical="center" wrapText="1"/>
    </xf>
    <xf numFmtId="0" fontId="4" fillId="4" borderId="5"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164" fontId="4" fillId="5" borderId="2" xfId="1" applyFont="1" applyFill="1" applyBorder="1" applyAlignment="1" applyProtection="1">
      <alignment horizontal="center" vertical="center" wrapText="1"/>
      <protection locked="0"/>
    </xf>
    <xf numFmtId="164" fontId="4" fillId="5" borderId="3" xfId="1" applyFont="1" applyFill="1" applyBorder="1" applyAlignment="1" applyProtection="1">
      <alignment horizontal="center" vertical="center" wrapText="1"/>
      <protection locked="0"/>
    </xf>
    <xf numFmtId="164" fontId="4" fillId="5" borderId="4" xfId="1" applyFont="1" applyFill="1" applyBorder="1" applyAlignment="1" applyProtection="1">
      <alignment horizontal="center" vertical="center" wrapText="1"/>
      <protection locked="0"/>
    </xf>
  </cellXfs>
  <cellStyles count="3">
    <cellStyle name="Comma 2" xfId="2"/>
    <cellStyle name="Currency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turafi.Mbae/AppData/Local/Microsoft/Windows/Temporary%20Internet%20Files/Content.Outlook/5Z8LLMR8/Financial_Sustainability_Outlook_Tool_2013_01S_Aug13%20du%2027-08-2013%20-%20draft%20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1. Start"/>
      <sheetName val="2. Key Figures"/>
      <sheetName val="2. CO-at-a-Glance"/>
      <sheetName val="3. Historic XB"/>
      <sheetName val="4. Staff Pro-forma"/>
      <sheetName val="5. Prog Expend"/>
      <sheetName val="6. Ongoing"/>
      <sheetName val="6. Ongoing OLD"/>
      <sheetName val="7. Pipeline"/>
      <sheetName val="8. Staff"/>
      <sheetName val="9. GOE"/>
      <sheetName val="10. Overview"/>
      <sheetName val="11. Outlook"/>
      <sheetName val="12. Workforce"/>
      <sheetName val="13. HR Changes"/>
      <sheetName val="Variables"/>
      <sheetName val="Org"/>
      <sheetName val="Inflation"/>
      <sheetName val="GLOC"/>
      <sheetName val="2011"/>
      <sheetName val="2012"/>
      <sheetName val="IPNOGS_16JAN13"/>
      <sheetName val="Fund Groups"/>
      <sheetName val="Fund Groups Pivot"/>
      <sheetName val="Fund Codes"/>
      <sheetName val="Admin"/>
    </sheetNames>
    <sheetDataSet>
      <sheetData sheetId="0"/>
      <sheetData sheetId="1"/>
      <sheetData sheetId="2"/>
      <sheetData sheetId="3"/>
      <sheetData sheetId="4"/>
      <sheetData sheetId="5"/>
      <sheetData sheetId="6"/>
      <sheetData sheetId="7"/>
      <sheetData sheetId="8"/>
      <sheetData sheetId="9">
        <row r="9">
          <cell r="B9" t="str">
            <v>Class A</v>
          </cell>
        </row>
        <row r="10">
          <cell r="B10" t="str">
            <v>Class B</v>
          </cell>
        </row>
        <row r="11">
          <cell r="B11" t="str">
            <v>Class C</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zoomScale="80" zoomScaleNormal="80" workbookViewId="0">
      <selection sqref="A1:A1048576"/>
    </sheetView>
  </sheetViews>
  <sheetFormatPr baseColWidth="10" defaultRowHeight="15" x14ac:dyDescent="0.25"/>
  <cols>
    <col min="1" max="1" width="3" bestFit="1" customWidth="1"/>
    <col min="4" max="4" width="17.5703125" customWidth="1"/>
    <col min="5" max="5" width="86.5703125" customWidth="1"/>
  </cols>
  <sheetData>
    <row r="1" spans="1:12" ht="20.25" customHeight="1" x14ac:dyDescent="0.25">
      <c r="A1" s="1"/>
      <c r="B1" s="33" t="s">
        <v>0</v>
      </c>
      <c r="C1" s="34"/>
      <c r="D1" s="34"/>
      <c r="E1" s="34"/>
      <c r="F1" s="34"/>
      <c r="G1" s="34"/>
      <c r="H1" s="34"/>
      <c r="I1" s="34"/>
      <c r="J1" s="34"/>
      <c r="K1" s="34"/>
      <c r="L1" s="34"/>
    </row>
    <row r="2" spans="1:12" ht="15" customHeight="1" x14ac:dyDescent="0.25">
      <c r="A2" s="2"/>
      <c r="B2" s="35" t="s">
        <v>1</v>
      </c>
      <c r="C2" s="35" t="s">
        <v>50</v>
      </c>
      <c r="D2" s="35" t="s">
        <v>51</v>
      </c>
      <c r="E2" s="35" t="s">
        <v>52</v>
      </c>
      <c r="F2" s="31" t="s">
        <v>53</v>
      </c>
      <c r="G2" s="32"/>
      <c r="H2" s="32"/>
      <c r="I2" s="32"/>
      <c r="J2" s="32"/>
      <c r="K2" s="32"/>
      <c r="L2" s="32"/>
    </row>
    <row r="3" spans="1:12" x14ac:dyDescent="0.25">
      <c r="A3" s="3"/>
      <c r="B3" s="36"/>
      <c r="C3" s="36"/>
      <c r="D3" s="36"/>
      <c r="E3" s="36"/>
      <c r="F3" s="38" t="s">
        <v>2</v>
      </c>
      <c r="G3" s="39"/>
      <c r="H3" s="40"/>
      <c r="I3" s="28" t="s">
        <v>3</v>
      </c>
      <c r="J3" s="29"/>
      <c r="K3" s="30"/>
      <c r="L3" s="25" t="s">
        <v>49</v>
      </c>
    </row>
    <row r="4" spans="1:12" x14ac:dyDescent="0.25">
      <c r="A4" s="4"/>
      <c r="B4" s="37"/>
      <c r="C4" s="37"/>
      <c r="D4" s="37"/>
      <c r="E4" s="37"/>
      <c r="F4" s="5">
        <v>2014</v>
      </c>
      <c r="G4" s="6">
        <v>2015</v>
      </c>
      <c r="H4" s="6" t="s">
        <v>4</v>
      </c>
      <c r="I4" s="7">
        <v>2014</v>
      </c>
      <c r="J4" s="8">
        <v>2015</v>
      </c>
      <c r="K4" s="24" t="s">
        <v>4</v>
      </c>
      <c r="L4" s="26"/>
    </row>
    <row r="5" spans="1:12" ht="85.5" customHeight="1" x14ac:dyDescent="0.25">
      <c r="A5" s="15">
        <v>1</v>
      </c>
      <c r="B5" s="27" t="s">
        <v>5</v>
      </c>
      <c r="C5" s="16" t="s">
        <v>8</v>
      </c>
      <c r="D5" s="17" t="s">
        <v>9</v>
      </c>
      <c r="E5" s="16" t="s">
        <v>10</v>
      </c>
      <c r="F5" s="18">
        <v>70000</v>
      </c>
      <c r="G5" s="18">
        <v>70000</v>
      </c>
      <c r="H5" s="22">
        <f t="shared" ref="H5:H18" si="0">SUM(F5:G5)</f>
        <v>140000</v>
      </c>
      <c r="I5" s="18">
        <v>1070000</v>
      </c>
      <c r="J5" s="18">
        <v>1064000</v>
      </c>
      <c r="K5" s="18">
        <f t="shared" ref="K5:K18" si="1">SUM(I5:J5)</f>
        <v>2134000</v>
      </c>
      <c r="L5" s="23">
        <f t="shared" ref="L5:L18" si="2">SUM(K5,H5)</f>
        <v>2274000</v>
      </c>
    </row>
    <row r="6" spans="1:12" ht="68.25" customHeight="1" x14ac:dyDescent="0.25">
      <c r="A6" s="15">
        <v>2</v>
      </c>
      <c r="B6" s="27" t="s">
        <v>5</v>
      </c>
      <c r="C6" s="16" t="s">
        <v>8</v>
      </c>
      <c r="D6" s="17" t="s">
        <v>11</v>
      </c>
      <c r="E6" s="16" t="s">
        <v>12</v>
      </c>
      <c r="F6" s="18">
        <v>30000</v>
      </c>
      <c r="G6" s="18">
        <v>40000</v>
      </c>
      <c r="H6" s="22">
        <f t="shared" si="0"/>
        <v>70000</v>
      </c>
      <c r="I6" s="18">
        <v>30000</v>
      </c>
      <c r="J6" s="18">
        <v>120000</v>
      </c>
      <c r="K6" s="18">
        <f t="shared" si="1"/>
        <v>150000</v>
      </c>
      <c r="L6" s="23">
        <f t="shared" si="2"/>
        <v>220000</v>
      </c>
    </row>
    <row r="7" spans="1:12" ht="103.5" customHeight="1" x14ac:dyDescent="0.25">
      <c r="A7" s="15">
        <v>3</v>
      </c>
      <c r="B7" s="27" t="s">
        <v>5</v>
      </c>
      <c r="C7" s="19" t="s">
        <v>40</v>
      </c>
      <c r="D7" s="17" t="s">
        <v>41</v>
      </c>
      <c r="E7" s="16" t="s">
        <v>42</v>
      </c>
      <c r="F7" s="18">
        <v>100000</v>
      </c>
      <c r="G7" s="18">
        <v>50000</v>
      </c>
      <c r="H7" s="22">
        <f>SUM(F7:G7)</f>
        <v>150000</v>
      </c>
      <c r="I7" s="18">
        <v>2000000</v>
      </c>
      <c r="J7" s="18">
        <v>2500000</v>
      </c>
      <c r="K7" s="18">
        <f>SUM(I7:J7)</f>
        <v>4500000</v>
      </c>
      <c r="L7" s="23">
        <f>SUM(K7,H7)</f>
        <v>4650000</v>
      </c>
    </row>
    <row r="8" spans="1:12" ht="131.25" customHeight="1" x14ac:dyDescent="0.25">
      <c r="A8" s="15">
        <v>4</v>
      </c>
      <c r="B8" s="27" t="s">
        <v>5</v>
      </c>
      <c r="C8" s="19" t="s">
        <v>37</v>
      </c>
      <c r="D8" s="17" t="s">
        <v>38</v>
      </c>
      <c r="E8" s="16" t="s">
        <v>39</v>
      </c>
      <c r="F8" s="18">
        <v>100000</v>
      </c>
      <c r="G8" s="18">
        <v>50000</v>
      </c>
      <c r="H8" s="22">
        <f>SUM(F8:G8)</f>
        <v>150000</v>
      </c>
      <c r="I8" s="18">
        <v>750000</v>
      </c>
      <c r="J8" s="18">
        <v>1500000</v>
      </c>
      <c r="K8" s="18">
        <f>SUM(I8:J8)</f>
        <v>2250000</v>
      </c>
      <c r="L8" s="23">
        <f>SUM(K8,H8)</f>
        <v>2400000</v>
      </c>
    </row>
    <row r="9" spans="1:12" ht="83.25" customHeight="1" x14ac:dyDescent="0.25">
      <c r="A9" s="15">
        <v>5</v>
      </c>
      <c r="B9" s="27" t="s">
        <v>6</v>
      </c>
      <c r="C9" s="16" t="s">
        <v>13</v>
      </c>
      <c r="D9" s="17" t="s">
        <v>14</v>
      </c>
      <c r="E9" s="16" t="s">
        <v>15</v>
      </c>
      <c r="F9" s="18">
        <v>30000</v>
      </c>
      <c r="G9" s="18">
        <v>50000</v>
      </c>
      <c r="H9" s="22">
        <f t="shared" si="0"/>
        <v>80000</v>
      </c>
      <c r="I9" s="18">
        <v>150000</v>
      </c>
      <c r="J9" s="18">
        <v>800000</v>
      </c>
      <c r="K9" s="18">
        <f t="shared" si="1"/>
        <v>950000</v>
      </c>
      <c r="L9" s="23">
        <f t="shared" si="2"/>
        <v>1030000</v>
      </c>
    </row>
    <row r="10" spans="1:12" ht="76.5" customHeight="1" x14ac:dyDescent="0.25">
      <c r="A10" s="15">
        <v>6</v>
      </c>
      <c r="B10" s="27" t="s">
        <v>6</v>
      </c>
      <c r="C10" s="19" t="s">
        <v>16</v>
      </c>
      <c r="D10" s="17" t="s">
        <v>17</v>
      </c>
      <c r="E10" s="16" t="s">
        <v>18</v>
      </c>
      <c r="F10" s="18">
        <v>150000</v>
      </c>
      <c r="G10" s="18">
        <v>50000</v>
      </c>
      <c r="H10" s="22">
        <f t="shared" si="0"/>
        <v>200000</v>
      </c>
      <c r="I10" s="18">
        <v>300000</v>
      </c>
      <c r="J10" s="18">
        <v>700000</v>
      </c>
      <c r="K10" s="18">
        <f t="shared" si="1"/>
        <v>1000000</v>
      </c>
      <c r="L10" s="23">
        <f t="shared" si="2"/>
        <v>1200000</v>
      </c>
    </row>
    <row r="11" spans="1:12" ht="114.75" customHeight="1" x14ac:dyDescent="0.25">
      <c r="A11" s="15">
        <v>7</v>
      </c>
      <c r="B11" s="27" t="s">
        <v>6</v>
      </c>
      <c r="C11" s="20" t="s">
        <v>25</v>
      </c>
      <c r="D11" s="17" t="s">
        <v>26</v>
      </c>
      <c r="E11" s="16" t="s">
        <v>27</v>
      </c>
      <c r="F11" s="18">
        <v>150000</v>
      </c>
      <c r="G11" s="18">
        <v>100000</v>
      </c>
      <c r="H11" s="22">
        <f>SUM(F11:G11)</f>
        <v>250000</v>
      </c>
      <c r="I11" s="18">
        <v>100000</v>
      </c>
      <c r="J11" s="18">
        <v>100000</v>
      </c>
      <c r="K11" s="18">
        <f>SUM(I11:J11)</f>
        <v>200000</v>
      </c>
      <c r="L11" s="23">
        <f>SUM(K11,H11)</f>
        <v>450000</v>
      </c>
    </row>
    <row r="12" spans="1:12" ht="84.75" customHeight="1" x14ac:dyDescent="0.25">
      <c r="A12" s="15">
        <v>8</v>
      </c>
      <c r="B12" s="27" t="s">
        <v>6</v>
      </c>
      <c r="C12" s="19" t="s">
        <v>28</v>
      </c>
      <c r="D12" s="17" t="s">
        <v>29</v>
      </c>
      <c r="E12" s="16" t="s">
        <v>30</v>
      </c>
      <c r="F12" s="18">
        <v>25000</v>
      </c>
      <c r="G12" s="18">
        <v>50000</v>
      </c>
      <c r="H12" s="22">
        <f>SUM(F12:G12)</f>
        <v>75000</v>
      </c>
      <c r="I12" s="18">
        <v>125000</v>
      </c>
      <c r="J12" s="18">
        <v>250000</v>
      </c>
      <c r="K12" s="18">
        <f>SUM(I12:J12)</f>
        <v>375000</v>
      </c>
      <c r="L12" s="23">
        <f>SUM(K12,H12)</f>
        <v>450000</v>
      </c>
    </row>
    <row r="13" spans="1:12" ht="85.5" customHeight="1" x14ac:dyDescent="0.25">
      <c r="A13" s="15">
        <v>9</v>
      </c>
      <c r="B13" s="27" t="s">
        <v>7</v>
      </c>
      <c r="C13" s="19" t="s">
        <v>19</v>
      </c>
      <c r="D13" s="17" t="s">
        <v>20</v>
      </c>
      <c r="E13" s="16" t="s">
        <v>21</v>
      </c>
      <c r="F13" s="18">
        <v>0</v>
      </c>
      <c r="G13" s="18">
        <v>100000</v>
      </c>
      <c r="H13" s="22">
        <f t="shared" si="0"/>
        <v>100000</v>
      </c>
      <c r="I13" s="18">
        <v>0</v>
      </c>
      <c r="J13" s="18">
        <v>300000</v>
      </c>
      <c r="K13" s="18">
        <f t="shared" si="1"/>
        <v>300000</v>
      </c>
      <c r="L13" s="23">
        <f t="shared" si="2"/>
        <v>400000</v>
      </c>
    </row>
    <row r="14" spans="1:12" ht="77.25" customHeight="1" x14ac:dyDescent="0.25">
      <c r="A14" s="15">
        <v>10</v>
      </c>
      <c r="B14" s="27" t="s">
        <v>7</v>
      </c>
      <c r="C14" s="19" t="s">
        <v>22</v>
      </c>
      <c r="D14" s="17" t="s">
        <v>23</v>
      </c>
      <c r="E14" s="16" t="s">
        <v>24</v>
      </c>
      <c r="F14" s="18">
        <v>0</v>
      </c>
      <c r="G14" s="18">
        <v>150000</v>
      </c>
      <c r="H14" s="22">
        <f t="shared" si="0"/>
        <v>150000</v>
      </c>
      <c r="I14" s="18">
        <v>0</v>
      </c>
      <c r="J14" s="18">
        <v>450000</v>
      </c>
      <c r="K14" s="18">
        <f t="shared" si="1"/>
        <v>450000</v>
      </c>
      <c r="L14" s="23">
        <f t="shared" si="2"/>
        <v>600000</v>
      </c>
    </row>
    <row r="15" spans="1:12" ht="92.25" customHeight="1" x14ac:dyDescent="0.25">
      <c r="A15" s="15">
        <v>11</v>
      </c>
      <c r="B15" s="27" t="s">
        <v>7</v>
      </c>
      <c r="C15" s="19" t="s">
        <v>31</v>
      </c>
      <c r="D15" s="17" t="s">
        <v>32</v>
      </c>
      <c r="E15" s="16" t="s">
        <v>33</v>
      </c>
      <c r="F15" s="18">
        <v>0</v>
      </c>
      <c r="G15" s="18">
        <v>50000</v>
      </c>
      <c r="H15" s="22">
        <f t="shared" si="0"/>
        <v>50000</v>
      </c>
      <c r="I15" s="18">
        <v>0</v>
      </c>
      <c r="J15" s="18">
        <v>700000</v>
      </c>
      <c r="K15" s="18">
        <f t="shared" si="1"/>
        <v>700000</v>
      </c>
      <c r="L15" s="23">
        <f t="shared" si="2"/>
        <v>750000</v>
      </c>
    </row>
    <row r="16" spans="1:12" ht="118.5" customHeight="1" x14ac:dyDescent="0.25">
      <c r="A16" s="15">
        <v>12</v>
      </c>
      <c r="B16" s="27" t="s">
        <v>7</v>
      </c>
      <c r="C16" s="19" t="s">
        <v>34</v>
      </c>
      <c r="D16" s="17" t="s">
        <v>35</v>
      </c>
      <c r="E16" s="16" t="s">
        <v>36</v>
      </c>
      <c r="F16" s="18">
        <v>0</v>
      </c>
      <c r="G16" s="18">
        <v>50000</v>
      </c>
      <c r="H16" s="22">
        <f t="shared" si="0"/>
        <v>50000</v>
      </c>
      <c r="I16" s="18">
        <v>0</v>
      </c>
      <c r="J16" s="18">
        <v>500000</v>
      </c>
      <c r="K16" s="18">
        <f t="shared" si="1"/>
        <v>500000</v>
      </c>
      <c r="L16" s="23">
        <f t="shared" si="2"/>
        <v>550000</v>
      </c>
    </row>
    <row r="17" spans="1:12" ht="115.5" customHeight="1" x14ac:dyDescent="0.25">
      <c r="A17" s="15">
        <v>13</v>
      </c>
      <c r="B17" s="27" t="s">
        <v>7</v>
      </c>
      <c r="C17" s="19" t="s">
        <v>43</v>
      </c>
      <c r="D17" s="17" t="s">
        <v>44</v>
      </c>
      <c r="E17" s="16" t="s">
        <v>45</v>
      </c>
      <c r="F17" s="18">
        <v>0</v>
      </c>
      <c r="G17" s="18">
        <v>100000</v>
      </c>
      <c r="H17" s="22">
        <f t="shared" si="0"/>
        <v>100000</v>
      </c>
      <c r="I17" s="18">
        <v>100000</v>
      </c>
      <c r="J17" s="18">
        <v>100000</v>
      </c>
      <c r="K17" s="18">
        <f t="shared" si="1"/>
        <v>200000</v>
      </c>
      <c r="L17" s="23">
        <f t="shared" si="2"/>
        <v>300000</v>
      </c>
    </row>
    <row r="18" spans="1:12" ht="88.5" customHeight="1" x14ac:dyDescent="0.25">
      <c r="A18" s="15">
        <v>14</v>
      </c>
      <c r="B18" s="27" t="s">
        <v>7</v>
      </c>
      <c r="C18" s="20" t="s">
        <v>46</v>
      </c>
      <c r="D18" s="17" t="s">
        <v>47</v>
      </c>
      <c r="E18" s="16" t="s">
        <v>48</v>
      </c>
      <c r="F18" s="18">
        <v>100000</v>
      </c>
      <c r="G18" s="18">
        <v>50000</v>
      </c>
      <c r="H18" s="22">
        <f t="shared" si="0"/>
        <v>150000</v>
      </c>
      <c r="I18" s="18">
        <v>100000</v>
      </c>
      <c r="J18" s="18">
        <v>500000</v>
      </c>
      <c r="K18" s="18">
        <f t="shared" si="1"/>
        <v>600000</v>
      </c>
      <c r="L18" s="23">
        <f t="shared" si="2"/>
        <v>750000</v>
      </c>
    </row>
    <row r="19" spans="1:12" x14ac:dyDescent="0.25">
      <c r="A19" s="9"/>
      <c r="B19" s="10" t="s">
        <v>4</v>
      </c>
      <c r="C19" s="9"/>
      <c r="D19" s="9"/>
      <c r="E19" s="9"/>
      <c r="F19" s="11">
        <f>SUBTOTAL(9,F5:F18)</f>
        <v>755000</v>
      </c>
      <c r="G19" s="12">
        <f>SUBTOTAL(9,G5:G18)</f>
        <v>960000</v>
      </c>
      <c r="H19" s="12">
        <f>SUM(F19:G19)</f>
        <v>1715000</v>
      </c>
      <c r="I19" s="11">
        <f>SUBTOTAL(9,I5:I18)</f>
        <v>4725000</v>
      </c>
      <c r="J19" s="12">
        <f>SUBTOTAL(9,J5:J18)</f>
        <v>9584000</v>
      </c>
      <c r="K19" s="12">
        <f>SUM(I19:J19)</f>
        <v>14309000</v>
      </c>
      <c r="L19" s="21">
        <f>SUM(K19,H19)</f>
        <v>16024000</v>
      </c>
    </row>
    <row r="20" spans="1:12" x14ac:dyDescent="0.25">
      <c r="A20" s="13"/>
      <c r="B20" s="10" t="s">
        <v>5</v>
      </c>
      <c r="C20" s="13"/>
      <c r="D20" s="13"/>
      <c r="E20" s="13"/>
      <c r="F20" s="11">
        <f>SUMIF($B5:$B18,$B20,F5:F18)</f>
        <v>300000</v>
      </c>
      <c r="G20" s="12">
        <f>SUMIF($B5:$B18,$B20,G5:G18)</f>
        <v>210000</v>
      </c>
      <c r="H20" s="12">
        <f>SUM(F20:G20)</f>
        <v>510000</v>
      </c>
      <c r="I20" s="11">
        <f>SUMIF($B5:$B18,$B20,I5:I18)</f>
        <v>3850000</v>
      </c>
      <c r="J20" s="12">
        <f>SUMIF($B5:$B18,$B20,J5:J18)</f>
        <v>5184000</v>
      </c>
      <c r="K20" s="12">
        <f>SUM(I20:J20)</f>
        <v>9034000</v>
      </c>
      <c r="L20" s="21">
        <f>SUM(K20,H20)</f>
        <v>9544000</v>
      </c>
    </row>
    <row r="21" spans="1:12" x14ac:dyDescent="0.25">
      <c r="A21" s="13"/>
      <c r="B21" s="10" t="s">
        <v>6</v>
      </c>
      <c r="C21" s="13"/>
      <c r="D21" s="13"/>
      <c r="E21" s="13"/>
      <c r="F21" s="11">
        <f>SUMIF($B5:$B18,$B21,F5:F18)</f>
        <v>355000</v>
      </c>
      <c r="G21" s="12">
        <f>SUMIF($B5:$B18,$B21,G5:G18)</f>
        <v>250000</v>
      </c>
      <c r="H21" s="12">
        <f>SUM(F21:G21)</f>
        <v>605000</v>
      </c>
      <c r="I21" s="11">
        <f>SUMIF($B5:$B18,$B21,I5:I18)</f>
        <v>675000</v>
      </c>
      <c r="J21" s="12">
        <f>SUMIF($B5:$B18,$B21,J5:J18)</f>
        <v>1850000</v>
      </c>
      <c r="K21" s="12">
        <f>SUM(I21:J21)</f>
        <v>2525000</v>
      </c>
      <c r="L21" s="21">
        <f>SUM(K21,H21)</f>
        <v>3130000</v>
      </c>
    </row>
    <row r="22" spans="1:12" x14ac:dyDescent="0.25">
      <c r="A22" s="14"/>
      <c r="B22" s="10" t="s">
        <v>7</v>
      </c>
      <c r="C22" s="14"/>
      <c r="D22" s="14"/>
      <c r="E22" s="14"/>
      <c r="F22" s="11">
        <f>SUMIF($B5:$B18,$B22,F5:F18)</f>
        <v>100000</v>
      </c>
      <c r="G22" s="12">
        <f>SUMIF($B5:$B18,$B22,G5:G18)</f>
        <v>500000</v>
      </c>
      <c r="H22" s="12">
        <f>SUM(F22:G22)</f>
        <v>600000</v>
      </c>
      <c r="I22" s="11">
        <f>SUMIF($B5:$B18,$B22,I5:I18)</f>
        <v>200000</v>
      </c>
      <c r="J22" s="12">
        <f>SUMIF($B5:$B18,$B22,J5:J18)</f>
        <v>2550000</v>
      </c>
      <c r="K22" s="12">
        <f>SUM(I22:J22)</f>
        <v>2750000</v>
      </c>
      <c r="L22" s="21">
        <f>SUM(K22,H22)</f>
        <v>3350000</v>
      </c>
    </row>
  </sheetData>
  <mergeCells count="8">
    <mergeCell ref="I3:K3"/>
    <mergeCell ref="F2:L2"/>
    <mergeCell ref="B1:L1"/>
    <mergeCell ref="E2:E4"/>
    <mergeCell ref="D2:D4"/>
    <mergeCell ref="C2:C4"/>
    <mergeCell ref="B2:B4"/>
    <mergeCell ref="F3:H3"/>
  </mergeCells>
  <dataValidations count="1">
    <dataValidation type="list" allowBlank="1" showInputMessage="1" showErrorMessage="1" sqref="B5:B18">
      <formula1>Pipeline</formula1>
    </dataValidation>
  </dataValidations>
  <pageMargins left="0.70866141732283472" right="0.70866141732283472" top="0.74803149606299213" bottom="0.74803149606299213" header="0.31496062992125984" footer="0.31496062992125984"/>
  <pageSetup paperSize="9"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PublishedDate xmlns="f1161f5b-24a3-4c2d-bc81-44cb9325e8ee">2014-07-11T06:00:00+00:00</UNDPPublishedDate>
    <UndpDocFormat xmlns="1ed4137b-41b2-488b-8250-6d369ec27664" xsi:nil="true"/>
    <UNDPCountryTaxHTField0 xmlns="1ed4137b-41b2-488b-8250-6d369ec27664">
      <Terms xmlns="http://schemas.microsoft.com/office/infopath/2007/PartnerControls"/>
    </UNDPCountryTaxHTField0>
    <UNDPSummary xmlns="f1161f5b-24a3-4c2d-bc81-44cb9325e8ee" xsi:nil="true"/>
    <UndpOUCode xmlns="1ed4137b-41b2-488b-8250-6d369ec27664"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PDC_x0020_Document_x0020_Category xmlns="f1161f5b-24a3-4c2d-bc81-44cb9325e8ee">Proposal</PDC_x0020_Document_x0020_Category>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Budget</TermName>
          <TermId xmlns="http://schemas.microsoft.com/office/infopath/2007/PartnerControls">1c1fa43a-cb36-4844-8715-9a4cc93e1ac9</TermId>
        </TermInfo>
      </Terms>
    </idff2b682fce4d0680503cd9036a3260>
    <_Publisher xmlns="http://schemas.microsoft.com/sharepoint/v3/fields" xsi:nil="true"/>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1288</Value>
      <Value>1109</Value>
      <Value>1</Value>
      <Value>763</Value>
    </TaxCatchAll>
    <c4e2ab2cc9354bbf9064eeb465a566ea xmlns="1ed4137b-41b2-488b-8250-6d369ec27664">
      <Terms xmlns="http://schemas.microsoft.com/office/infopath/2007/PartnerControls"/>
    </c4e2ab2cc9354bbf9064eeb465a566ea>
    <UndpProjectNo xmlns="1ed4137b-41b2-488b-8250-6d369ec27664">00082208</UndpProjectNo>
    <UndpDocStatus xmlns="1ed4137b-41b2-488b-8250-6d369ec27664">Draft</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COM</TermName>
          <TermId xmlns="http://schemas.microsoft.com/office/infopath/2007/PartnerControls">6cadeb50-8425-4402-8d6a-485ed3ea056c</TermId>
        </TermInfo>
      </Terms>
    </gc6531b704974d528487414686b72f6f>
    <_dlc_DocId xmlns="f1161f5b-24a3-4c2d-bc81-44cb9325e8ee">ATLASPDC-4-20209</_dlc_DocId>
    <_dlc_DocIdUrl xmlns="f1161f5b-24a3-4c2d-bc81-44cb9325e8ee">
      <Url>https://info.undp.org/docs/pdc/_layouts/DocIdRedir.aspx?ID=ATLASPDC-4-20209</Url>
      <Description>ATLASPDC-4-20209</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F86308-8416-44A7-AEB3-9E478DDA8DAA}"/>
</file>

<file path=customXml/itemProps2.xml><?xml version="1.0" encoding="utf-8"?>
<ds:datastoreItem xmlns:ds="http://schemas.openxmlformats.org/officeDocument/2006/customXml" ds:itemID="{DA375591-3C18-4A42-9895-238A78CCCA8E}"/>
</file>

<file path=customXml/itemProps3.xml><?xml version="1.0" encoding="utf-8"?>
<ds:datastoreItem xmlns:ds="http://schemas.openxmlformats.org/officeDocument/2006/customXml" ds:itemID="{65849B3C-99A4-4F20-A4ED-36134845E711}"/>
</file>

<file path=customXml/itemProps4.xml><?xml version="1.0" encoding="utf-8"?>
<ds:datastoreItem xmlns:ds="http://schemas.openxmlformats.org/officeDocument/2006/customXml" ds:itemID="{AB98B412-C5E5-4A16-BAA7-58FB904C91CA}"/>
</file>

<file path=customXml/itemProps5.xml><?xml version="1.0" encoding="utf-8"?>
<ds:datastoreItem xmlns:ds="http://schemas.openxmlformats.org/officeDocument/2006/customXml" ds:itemID="{EC5779EB-BC81-4A80-871E-487B2BD1D3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Abdillah</dc:creator>
  <cp:lastModifiedBy>Maturafi K. Mbae</cp:lastModifiedBy>
  <cp:lastPrinted>2014-07-10T07:16:21Z</cp:lastPrinted>
  <dcterms:created xsi:type="dcterms:W3CDTF">2013-09-05T10:02:12Z</dcterms:created>
  <dcterms:modified xsi:type="dcterms:W3CDTF">2014-07-11T06:36:51Z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_dlc_DocIdItemGuid">
    <vt:lpwstr>44cefefa-8005-4ed8-a2e3-494ada0cd36b</vt:lpwstr>
  </property>
  <property fmtid="{D5CDD505-2E9C-101B-9397-08002B2CF9AE}" pid="4" name="UNDPCountry">
    <vt:lpwstr/>
  </property>
  <property fmtid="{D5CDD505-2E9C-101B-9397-08002B2CF9AE}" pid="5" name="Atlas_x0020_Document_x0020_Type">
    <vt:lpwstr>287;#Budget|fc549c7a-78dd-43bd-a1be-cfb989f8b34d</vt:lpwstr>
  </property>
  <property fmtid="{D5CDD505-2E9C-101B-9397-08002B2CF9AE}" pid="6" name="UndpDocTypeMM">
    <vt:lpwstr/>
  </property>
  <property fmtid="{D5CDD505-2E9C-101B-9397-08002B2CF9AE}" pid="7" name="UNDPDocumentCategory">
    <vt:lpwstr/>
  </property>
  <property fmtid="{D5CDD505-2E9C-101B-9397-08002B2CF9AE}" pid="8" name="UnitTaxHTField0">
    <vt:lpwstr/>
  </property>
  <property fmtid="{D5CDD505-2E9C-101B-9397-08002B2CF9AE}" pid="9" name="UN Languages">
    <vt:lpwstr>1;#English|7f98b732-4b5b-4b70-ba90-a0eff09b5d2d</vt:lpwstr>
  </property>
  <property fmtid="{D5CDD505-2E9C-101B-9397-08002B2CF9AE}" pid="10" name="Operating Unit0">
    <vt:lpwstr>1288;#COM|6cadeb50-8425-4402-8d6a-485ed3ea056c</vt:lpwstr>
  </property>
  <property fmtid="{D5CDD505-2E9C-101B-9397-08002B2CF9AE}" pid="11" name="Atlas Document Status">
    <vt:lpwstr>763;#Draft|121d40a5-e62e-4d42-82e4-d6d12003de0a</vt:lpwstr>
  </property>
  <property fmtid="{D5CDD505-2E9C-101B-9397-08002B2CF9AE}" pid="13" name="UndpUnitMM">
    <vt:lpwstr/>
  </property>
  <property fmtid="{D5CDD505-2E9C-101B-9397-08002B2CF9AE}" pid="14" name="eRegFilingCodeMM">
    <vt:lpwstr/>
  </property>
  <property fmtid="{D5CDD505-2E9C-101B-9397-08002B2CF9AE}" pid="15" name="Unit">
    <vt:lpwstr/>
  </property>
  <property fmtid="{D5CDD505-2E9C-101B-9397-08002B2CF9AE}" pid="16" name="UNDPFocusAreas">
    <vt:lpwstr/>
  </property>
  <property fmtid="{D5CDD505-2E9C-101B-9397-08002B2CF9AE}" pid="17" name="Atlas Document Type">
    <vt:lpwstr>1109;#Budget|1c1fa43a-cb36-4844-8715-9a4cc93e1ac9</vt:lpwstr>
  </property>
  <property fmtid="{D5CDD505-2E9C-101B-9397-08002B2CF9AE}" pid="18" name="URL">
    <vt:lpwstr/>
  </property>
  <property fmtid="{D5CDD505-2E9C-101B-9397-08002B2CF9AE}" pid="19" name="DocumentSetDescription">
    <vt:lpwstr/>
  </property>
</Properties>
</file>